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8235" firstSheet="1" activeTab="1"/>
  </bookViews>
  <sheets>
    <sheet name="Enero" sheetId="1" state="hidden" r:id="rId1"/>
    <sheet name="NOVIEMBRE" sheetId="4" r:id="rId2"/>
    <sheet name="Hoja2" sheetId="2" r:id="rId3"/>
    <sheet name="Hoja3" sheetId="3" r:id="rId4"/>
  </sheets>
  <definedNames>
    <definedName name="_xlnm.Print_Area" localSheetId="0">Enero!$B$2:$G$75</definedName>
    <definedName name="_xlnm.Print_Area" localSheetId="1">NOVIEMBRE!$B$2:$G$49</definedName>
  </definedNames>
  <calcPr calcId="152511"/>
</workbook>
</file>

<file path=xl/calcChain.xml><?xml version="1.0" encoding="utf-8"?>
<calcChain xmlns="http://schemas.openxmlformats.org/spreadsheetml/2006/main">
  <c r="F55" i="4"/>
  <c r="G81" l="1"/>
  <c r="G57" l="1"/>
  <c r="F29" l="1"/>
  <c r="G14" l="1"/>
  <c r="F11"/>
  <c r="G41" l="1"/>
  <c r="G23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/>
  <c r="F66"/>
  <c r="G59"/>
  <c r="F59"/>
  <c r="G54"/>
  <c r="G52" s="1"/>
  <c r="F52"/>
  <c r="G43"/>
  <c r="G42"/>
  <c r="G40"/>
  <c r="F40"/>
  <c r="G34"/>
  <c r="G32" s="1"/>
  <c r="F32"/>
  <c r="G27"/>
  <c r="G25" s="1"/>
  <c r="F25"/>
  <c r="G20"/>
  <c r="G19"/>
  <c r="G17" s="1"/>
  <c r="F17"/>
  <c r="G12"/>
  <c r="G10" s="1"/>
  <c r="F10"/>
  <c r="G4" l="1"/>
  <c r="F39" i="4" l="1"/>
  <c r="G39" s="1"/>
  <c r="G4" s="1"/>
</calcChain>
</file>

<file path=xl/sharedStrings.xml><?xml version="1.0" encoding="utf-8"?>
<sst xmlns="http://schemas.openxmlformats.org/spreadsheetml/2006/main" count="280" uniqueCount="60">
  <si>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</si>
  <si>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</si>
  <si>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</si>
  <si>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</si>
  <si>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</si>
  <si>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</si>
  <si>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</si>
  <si>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</si>
  <si>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</si>
  <si>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</si>
  <si>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</si>
  <si>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</si>
  <si>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</si>
  <si>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</si>
  <si>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</si>
  <si>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</si>
  <si>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</si>
  <si>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</si>
  <si>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</si>
  <si>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</si>
  <si>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</si>
  <si>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</si>
  <si>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</si>
  <si>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</si>
  <si>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</si>
  <si>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</si>
  <si>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</si>
  <si>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</si>
  <si>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</si>
  <si>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</si>
  <si>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</si>
  <si>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</si>
  <si>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</si>
  <si>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</si>
  <si>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</si>
  <si>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</si>
  <si>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</si>
  <si>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</si>
  <si>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</si>
  <si>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</si>
  <si>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</si>
  <si>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</si>
  <si>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</si>
  <si>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</si>
  <si>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</si>
  <si>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</si>
  <si>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</si>
  <si>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</si>
  <si>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</si>
  <si>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RADICACIÓN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</si>
  <si>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</si>
  <si>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</si>
  <si>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</si>
  <si>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</si>
  <si>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</si>
  <si>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RADICACIÓN DE NÓMINA 2DA QNA</t>
  </si>
  <si>
    <t>RADICACIÓN  2DA QNA</t>
  </si>
  <si>
    <t>RADICACIÓN  1ER QNA</t>
  </si>
  <si>
    <t>RADICACIÓN DE NÓMINA 1ER QNA</t>
  </si>
  <si>
    <t>RECAUDACIÓN NOVIEMBRE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</si>
</sst>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2"/>
  <sheetViews>
    <sheetView tabSelected="1" workbookViewId="0">
      <selection activeCell="L3" sqref="L3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G11+G20+G29+G39+G47+G55+G79</f>
        <v>331615216.85000002</v>
      </c>
      <c r="H4" s="31"/>
      <c r="I4" s="31"/>
      <c r="J4" s="31"/>
      <c r="K4" s="31"/>
    </row>
    <row r="6" spans="2:11" s="61" customFormat="1" ht="12.75">
      <c r="B6" s="60"/>
      <c r="G6" s="62"/>
      <c r="H6" s="62"/>
      <c r="J6" s="62"/>
    </row>
    <row r="7" spans="2:11" s="61" customFormat="1" ht="12.75">
      <c r="B7" s="60"/>
      <c r="G7" s="62"/>
      <c r="I7" s="62"/>
    </row>
    <row r="8" spans="2:11">
      <c r="B8" s="7" t="s">
        <v>52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5" customHeight="1">
      <c r="E11" s="19" t="s">
        <v>16</v>
      </c>
      <c r="F11" s="20">
        <f>SUM(F13:F14)</f>
        <v>215993291.67000002</v>
      </c>
      <c r="G11" s="20">
        <f>SUM(G13:G14)</f>
        <v>215993291.67000002</v>
      </c>
      <c r="H11" s="42"/>
      <c r="I11" s="31"/>
    </row>
    <row r="13" spans="2:11" ht="12">
      <c r="B13" s="23">
        <v>65508926728</v>
      </c>
      <c r="C13" s="24" t="s">
        <v>10</v>
      </c>
      <c r="D13" s="25" t="s">
        <v>58</v>
      </c>
      <c r="E13" s="26">
        <v>44876</v>
      </c>
      <c r="F13" s="27">
        <v>107996645.88000001</v>
      </c>
      <c r="G13" s="27">
        <f>F13</f>
        <v>107996645.88000001</v>
      </c>
      <c r="H13" s="52"/>
    </row>
    <row r="14" spans="2:11" ht="12">
      <c r="B14" s="23">
        <v>65508926728</v>
      </c>
      <c r="C14" s="24" t="s">
        <v>10</v>
      </c>
      <c r="D14" s="25" t="s">
        <v>55</v>
      </c>
      <c r="E14" s="26">
        <v>44893</v>
      </c>
      <c r="F14" s="27">
        <v>107996645.78999999</v>
      </c>
      <c r="G14" s="27">
        <f>F14</f>
        <v>107996645.78999999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4.25" customHeight="1">
      <c r="B20" s="35"/>
      <c r="C20" s="35"/>
      <c r="D20" s="35"/>
      <c r="E20" s="36" t="s">
        <v>16</v>
      </c>
      <c r="F20" s="20">
        <f>F22+F23</f>
        <v>67344816.640000001</v>
      </c>
      <c r="G20" s="20">
        <f>G22+G23</f>
        <v>67344816.640000001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65508926884</v>
      </c>
      <c r="C22" s="24" t="s">
        <v>18</v>
      </c>
      <c r="D22" s="59" t="s">
        <v>57</v>
      </c>
      <c r="E22" s="26">
        <v>44876</v>
      </c>
      <c r="F22" s="41">
        <v>33672408.32</v>
      </c>
      <c r="G22" s="41">
        <f>+F22</f>
        <v>33672408.32</v>
      </c>
      <c r="H22" s="51"/>
      <c r="I22" s="43"/>
      <c r="J22" s="31"/>
    </row>
    <row r="23" spans="2:11" ht="14.25" customHeight="1">
      <c r="B23" s="23">
        <v>65508926884</v>
      </c>
      <c r="C23" s="24" t="s">
        <v>18</v>
      </c>
      <c r="D23" s="59" t="s">
        <v>56</v>
      </c>
      <c r="E23" s="26">
        <v>44893</v>
      </c>
      <c r="F23" s="41">
        <v>33672408.32</v>
      </c>
      <c r="G23" s="41">
        <f>F23</f>
        <v>33672408.32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38655108.539999999</v>
      </c>
      <c r="G29" s="20">
        <f>G31+G32+G33</f>
        <v>38655108.539999999</v>
      </c>
      <c r="I29" s="42"/>
    </row>
    <row r="31" spans="2:11" ht="12" customHeight="1">
      <c r="B31" s="23">
        <v>65508926898</v>
      </c>
      <c r="C31" s="24" t="s">
        <v>10</v>
      </c>
      <c r="D31" s="25" t="s">
        <v>49</v>
      </c>
      <c r="E31" s="26">
        <v>44879</v>
      </c>
      <c r="F31" s="27">
        <v>20727337.559999999</v>
      </c>
      <c r="G31" s="27">
        <f>F31</f>
        <v>20727337.559999999</v>
      </c>
      <c r="H31" s="50"/>
      <c r="I31" s="50"/>
    </row>
    <row r="32" spans="2:11" ht="12.75" customHeight="1">
      <c r="B32" s="23">
        <v>65508926898</v>
      </c>
      <c r="C32" s="24" t="s">
        <v>10</v>
      </c>
      <c r="D32" s="25" t="s">
        <v>49</v>
      </c>
      <c r="E32" s="26">
        <v>44893</v>
      </c>
      <c r="F32" s="27">
        <v>17927770.98</v>
      </c>
      <c r="G32" s="27">
        <f>F32</f>
        <v>17927770.98</v>
      </c>
      <c r="H32" s="50"/>
      <c r="I32" s="50"/>
    </row>
    <row r="33" spans="2:10" ht="11.25" hidden="1" customHeight="1">
      <c r="B33" s="23"/>
      <c r="C33" s="24"/>
      <c r="D33" s="25"/>
      <c r="E33" s="26"/>
      <c r="F33" s="27"/>
      <c r="G33" s="27"/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9622000</v>
      </c>
      <c r="G39" s="20">
        <f>F39</f>
        <v>9622000</v>
      </c>
    </row>
    <row r="41" spans="2:10" s="6" customFormat="1" ht="12.75" customHeight="1">
      <c r="B41" s="23">
        <v>65507800818</v>
      </c>
      <c r="C41" s="24" t="s">
        <v>24</v>
      </c>
      <c r="D41" s="25" t="s">
        <v>59</v>
      </c>
      <c r="E41" s="26">
        <v>44895</v>
      </c>
      <c r="F41" s="27">
        <v>9622000</v>
      </c>
      <c r="G41" s="41">
        <f>F41</f>
        <v>9622000</v>
      </c>
      <c r="I41" s="56"/>
      <c r="J41" s="57"/>
    </row>
    <row r="42" spans="2:10">
      <c r="F42" s="31"/>
      <c r="G42" s="63"/>
    </row>
    <row r="43" spans="2:10" ht="11.25" hidden="1" customHeight="1"/>
    <row r="44" spans="2:10" ht="11.25" hidden="1" customHeight="1">
      <c r="B44" s="40" t="s">
        <v>43</v>
      </c>
    </row>
    <row r="45" spans="2:10" ht="11.25" hidden="1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hidden="1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hidden="1" customHeight="1">
      <c r="E47" s="19" t="s">
        <v>16</v>
      </c>
      <c r="F47" s="20">
        <f>+SUM(F49:F49)</f>
        <v>0</v>
      </c>
      <c r="G47" s="20">
        <f>F47</f>
        <v>0</v>
      </c>
    </row>
    <row r="48" spans="2:10" ht="11.25" hidden="1" customHeight="1"/>
    <row r="49" spans="2:7" ht="11.25" hidden="1" customHeight="1">
      <c r="B49" s="23">
        <v>65508926913</v>
      </c>
      <c r="C49" s="24" t="s">
        <v>10</v>
      </c>
      <c r="D49" s="25" t="s">
        <v>47</v>
      </c>
      <c r="E49" s="26">
        <v>44855</v>
      </c>
      <c r="F49" s="41"/>
      <c r="G49" s="27">
        <f>F49</f>
        <v>0</v>
      </c>
    </row>
    <row r="50" spans="2:7" ht="11.25" hidden="1" customHeight="1">
      <c r="F50" s="31"/>
    </row>
    <row r="51" spans="2:7" ht="11.25" hidden="1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54</v>
      </c>
      <c r="E57" s="26">
        <v>44861</v>
      </c>
      <c r="F57" s="54"/>
      <c r="G57" s="41">
        <f>F57</f>
        <v>0</v>
      </c>
    </row>
    <row r="58" spans="2:7" ht="11.25" hidden="1" customHeight="1"/>
    <row r="59" spans="2:7" ht="11.25" hidden="1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50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65508148160</v>
      </c>
      <c r="C74" s="24" t="s">
        <v>10</v>
      </c>
      <c r="D74" s="25" t="s">
        <v>51</v>
      </c>
      <c r="E74" s="26">
        <v>44179</v>
      </c>
      <c r="F74" s="27"/>
      <c r="G74" s="41">
        <f>+F74</f>
        <v>0</v>
      </c>
    </row>
    <row r="75" spans="2:7" hidden="1"/>
    <row r="76" spans="2:7" hidden="1">
      <c r="B76" s="40" t="s">
        <v>53</v>
      </c>
    </row>
    <row r="77" spans="2:7" hidden="1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>
      <c r="E79" s="19" t="s">
        <v>16</v>
      </c>
      <c r="F79" s="20">
        <f>+SUM(F81:F81)</f>
        <v>0</v>
      </c>
      <c r="G79" s="20">
        <f>F79</f>
        <v>0</v>
      </c>
    </row>
    <row r="80" spans="2:7" hidden="1"/>
    <row r="81" spans="2:7" hidden="1">
      <c r="B81" s="58">
        <v>65508926927</v>
      </c>
      <c r="C81" s="24" t="s">
        <v>10</v>
      </c>
      <c r="D81" s="25" t="s">
        <v>51</v>
      </c>
      <c r="E81" s="26">
        <v>44851</v>
      </c>
      <c r="F81" s="41"/>
      <c r="G81" s="27">
        <f>F81</f>
        <v>0</v>
      </c>
    </row>
    <row r="82" spans="2:7" hidden="1"/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NOVIEMBRE</vt:lpstr>
      <vt:lpstr>Hoja2</vt:lpstr>
      <vt:lpstr>Hoja3</vt:lpstr>
      <vt:lpstr>Enero!Área_de_impresión</vt:lpstr>
      <vt:lpstr>NOVIEMBRE!Área_de_impresión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2025-10-06T17:54:19Z</dcterms:modified>
</cp:coreProperties>
</file>