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8235" firstSheet="1" activeTab="1"/>
  </bookViews>
  <sheets>
    <sheet name="Enero" sheetId="1" state="hidden" r:id="rId1"/>
    <sheet name="NOVIEMBRE" sheetId="4" r:id="rId2"/>
    <sheet name="Hoja2" sheetId="2" r:id="rId3"/>
    <sheet name="Hoja3" sheetId="3" r:id="rId4"/>
  </sheets>
  <definedNames>
    <definedName name="_xlnm.Print_Area" localSheetId="0">Enero!$B$2:$G$75</definedName>
    <definedName name="_xlnm.Print_Area" localSheetId="1">NOVIEMBRE!$B$2:$G$49</definedName>
  </definedNames>
  <calcPr calcId="152511"/>
</workbook>
</file>

<file path=xl/calcChain.xml><?xml version="1.0" encoding="utf-8"?>
<calcChain xmlns="http://schemas.openxmlformats.org/spreadsheetml/2006/main">
  <c r="G57" i="4"/>
  <c r="G33" l="1"/>
  <c r="F55" l="1"/>
  <c r="G81" l="1"/>
  <c r="F29" l="1"/>
  <c r="G14" l="1"/>
  <c r="F11"/>
  <c r="G23" l="1"/>
  <c r="G55" l="1"/>
  <c r="G13"/>
  <c r="G11" s="1"/>
  <c r="F79" l="1"/>
  <c r="G79" s="1"/>
  <c r="G49"/>
  <c r="F20" l="1"/>
  <c r="G32" l="1"/>
  <c r="G31"/>
  <c r="G29" l="1"/>
  <c r="G74"/>
  <c r="G72" s="1"/>
  <c r="F72"/>
  <c r="G68" l="1"/>
  <c r="G66" s="1"/>
  <c r="F66"/>
  <c r="F47" l="1"/>
  <c r="G47" s="1"/>
  <c r="G22" l="1"/>
  <c r="G20" s="1"/>
  <c r="G75" i="1"/>
  <c r="G73" s="1"/>
  <c r="F73"/>
  <c r="G68"/>
  <c r="G66" s="1"/>
  <c r="F66"/>
  <c r="G59"/>
  <c r="F59"/>
  <c r="G54"/>
  <c r="G52" s="1"/>
  <c r="F52"/>
  <c r="G43"/>
  <c r="G40" s="1"/>
  <c r="G42"/>
  <c r="F40"/>
  <c r="G34"/>
  <c r="G32"/>
  <c r="F32"/>
  <c r="G27"/>
  <c r="G25" s="1"/>
  <c r="F25"/>
  <c r="G20"/>
  <c r="G19"/>
  <c r="F17"/>
  <c r="G12"/>
  <c r="G10"/>
  <c r="F10"/>
  <c r="G17" l="1"/>
  <c r="G4"/>
  <c r="F39" i="4" l="1"/>
  <c r="G39" s="1"/>
  <c r="G4" s="1"/>
  <c r="G41"/>
</calcChain>
</file>

<file path=xl/sharedStrings.xml><?xml version="1.0" encoding="utf-8"?>
<sst xmlns="http://schemas.openxmlformats.org/spreadsheetml/2006/main" count="282" uniqueCount="61">
  <si>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</si>
  <si>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</si>
  <si>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</si>
  <si>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</si>
  <si>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</si>
  <si>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</si>
  <si>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</si>
  <si>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</si>
  <si>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</si>
  <si>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</si>
  <si>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</si>
  <si>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</si>
  <si>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</si>
  <si>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</si>
  <si>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</si>
  <si>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</si>
  <si>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</si>
  <si>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</si>
  <si>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</si>
  <si>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</si>
  <si>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</si>
  <si>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</si>
  <si>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</si>
  <si>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</si>
  <si>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</si>
  <si>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</si>
  <si>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</si>
  <si>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</si>
  <si>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</si>
  <si>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</si>
  <si>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</si>
  <si>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</si>
  <si>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</si>
  <si>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</si>
  <si>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</si>
  <si>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</si>
  <si>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</si>
  <si>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</si>
  <si>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</si>
  <si>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</si>
  <si>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</si>
  <si>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</si>
  <si>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</si>
  <si>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</si>
  <si>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</si>
  <si>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</si>
  <si>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Acuerdo E.IX.105/1118</t>
  </si>
  <si>
    <t>RADICACION MULTAS FISCALES</t>
  </si>
  <si>
    <t>Vacuna VIH Mosaico NIH</t>
  </si>
  <si>
    <t>Aportacion Solidaria Estatal</t>
  </si>
  <si>
    <t>RADICACION</t>
  </si>
  <si>
    <t>Radicaciones estatales nómina</t>
  </si>
  <si>
    <t>Aportacion Estatal Liquida</t>
  </si>
  <si>
    <t>FORTALECIMIENTO DE LOS QUIROFANOS DEL OPD FAA</t>
  </si>
  <si>
    <t>RADICACIÓN OCTUBRE</t>
  </si>
  <si>
    <t>RADICACIÓN DE NÓMINA 1ER QNA NOVIEMBRE</t>
  </si>
  <si>
    <t>RADICACIÓN DE NÓMINA 2DA QNA NOVIEMBRE</t>
  </si>
  <si>
    <t>RADICACIÓN 1ER QNA NOVIEMBRE</t>
  </si>
  <si>
    <t>RADICACIÓN 2DA QNA NOVIEMBRE</t>
  </si>
  <si>
    <t>RADICACIÓN NOVIEMBRE</t>
  </si>
  <si>
    <t>RECAUDACIÓN NOVIEMBRE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</si>
</sst>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1"/>
  <sheetViews>
    <sheetView tabSelected="1" topLeftCell="A7" workbookViewId="0">
      <selection activeCell="B6" sqref="B6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G11+G20+G29+G39+G79+G47</f>
        <v>564739845.73000002</v>
      </c>
      <c r="H4" s="31"/>
      <c r="I4" s="31"/>
      <c r="J4" s="31"/>
      <c r="K4" s="31"/>
    </row>
    <row r="5" spans="2:11">
      <c r="J5" s="31"/>
    </row>
    <row r="6" spans="2:11" s="61" customFormat="1" ht="12.75">
      <c r="B6" s="60"/>
      <c r="G6" s="62"/>
      <c r="H6" s="62"/>
      <c r="I6" s="62"/>
      <c r="J6" s="62"/>
    </row>
    <row r="7" spans="2:11" s="61" customFormat="1" ht="12.75">
      <c r="B7" s="60"/>
      <c r="G7" s="62"/>
      <c r="I7" s="62"/>
    </row>
    <row r="8" spans="2:11">
      <c r="B8" s="7" t="s">
        <v>51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5" customHeight="1">
      <c r="E11" s="19" t="s">
        <v>16</v>
      </c>
      <c r="F11" s="20">
        <f>SUM(F13:F14)</f>
        <v>234060917.70999998</v>
      </c>
      <c r="G11" s="20">
        <f>SUM(G13:G14)</f>
        <v>234060917.70999998</v>
      </c>
      <c r="H11" s="42"/>
      <c r="I11" s="31"/>
    </row>
    <row r="13" spans="2:11" ht="12">
      <c r="B13" s="23">
        <v>65509493745</v>
      </c>
      <c r="C13" s="24" t="s">
        <v>10</v>
      </c>
      <c r="D13" s="25" t="s">
        <v>55</v>
      </c>
      <c r="E13" s="26">
        <v>45243</v>
      </c>
      <c r="F13" s="27">
        <v>117030458.89</v>
      </c>
      <c r="G13" s="27">
        <f>F13</f>
        <v>117030458.89</v>
      </c>
      <c r="H13" s="52"/>
    </row>
    <row r="14" spans="2:11" ht="12">
      <c r="B14" s="23">
        <v>65509493745</v>
      </c>
      <c r="C14" s="24" t="s">
        <v>10</v>
      </c>
      <c r="D14" s="25" t="s">
        <v>56</v>
      </c>
      <c r="E14" s="26">
        <v>45259</v>
      </c>
      <c r="F14" s="27">
        <v>117030458.81999999</v>
      </c>
      <c r="G14" s="27">
        <f>F14</f>
        <v>117030458.81999999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4.25" customHeight="1">
      <c r="B20" s="35"/>
      <c r="C20" s="35"/>
      <c r="D20" s="35"/>
      <c r="E20" s="36" t="s">
        <v>16</v>
      </c>
      <c r="F20" s="20">
        <f>F22+F23</f>
        <v>73071882.120000005</v>
      </c>
      <c r="G20" s="20">
        <f>G22+G23</f>
        <v>73071882.120000005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65509493822</v>
      </c>
      <c r="C22" s="24" t="s">
        <v>18</v>
      </c>
      <c r="D22" s="59" t="s">
        <v>57</v>
      </c>
      <c r="E22" s="26">
        <v>45244</v>
      </c>
      <c r="F22" s="41">
        <v>36535941.060000002</v>
      </c>
      <c r="G22" s="41">
        <f>+F22</f>
        <v>36535941.060000002</v>
      </c>
      <c r="H22" s="51"/>
      <c r="I22" s="43"/>
      <c r="J22" s="31"/>
    </row>
    <row r="23" spans="2:11" ht="14.25" customHeight="1">
      <c r="B23" s="23">
        <v>65509493822</v>
      </c>
      <c r="C23" s="24" t="s">
        <v>18</v>
      </c>
      <c r="D23" s="59" t="s">
        <v>58</v>
      </c>
      <c r="E23" s="26">
        <v>45258</v>
      </c>
      <c r="F23" s="41">
        <v>36535941.060000002</v>
      </c>
      <c r="G23" s="41">
        <f>F23</f>
        <v>36535941.060000002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24543845.899999999</v>
      </c>
      <c r="G29" s="20">
        <f>G31+G32+G33</f>
        <v>24543845.899999999</v>
      </c>
      <c r="I29" s="42"/>
    </row>
    <row r="31" spans="2:11" ht="12" customHeight="1">
      <c r="B31" s="23">
        <v>65509493793</v>
      </c>
      <c r="C31" s="24" t="s">
        <v>10</v>
      </c>
      <c r="D31" s="59" t="s">
        <v>59</v>
      </c>
      <c r="E31" s="26">
        <v>45243</v>
      </c>
      <c r="F31" s="27">
        <v>12516833.59</v>
      </c>
      <c r="G31" s="27">
        <f>F31</f>
        <v>12516833.59</v>
      </c>
      <c r="H31" s="50"/>
      <c r="I31" s="50"/>
    </row>
    <row r="32" spans="2:11" ht="12.75" customHeight="1">
      <c r="B32" s="23">
        <v>65509493793</v>
      </c>
      <c r="C32" s="24" t="s">
        <v>10</v>
      </c>
      <c r="D32" s="59" t="s">
        <v>59</v>
      </c>
      <c r="E32" s="26">
        <v>45259</v>
      </c>
      <c r="F32" s="27">
        <v>12027012.310000001</v>
      </c>
      <c r="G32" s="27">
        <f>F32</f>
        <v>12027012.310000001</v>
      </c>
      <c r="H32" s="50"/>
      <c r="I32" s="50"/>
    </row>
    <row r="33" spans="2:10" ht="11.25" hidden="1" customHeight="1">
      <c r="B33" s="23">
        <v>65509493793</v>
      </c>
      <c r="C33" s="24" t="s">
        <v>10</v>
      </c>
      <c r="D33" s="59" t="s">
        <v>54</v>
      </c>
      <c r="E33" s="26">
        <v>45229</v>
      </c>
      <c r="F33" s="27"/>
      <c r="G33" s="27">
        <f>F33</f>
        <v>0</v>
      </c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8063200</v>
      </c>
      <c r="G39" s="20">
        <f>F39</f>
        <v>8063200</v>
      </c>
    </row>
    <row r="41" spans="2:10" s="6" customFormat="1" ht="12.75" customHeight="1">
      <c r="B41" s="23">
        <v>65507800818</v>
      </c>
      <c r="C41" s="24" t="s">
        <v>24</v>
      </c>
      <c r="D41" s="25" t="s">
        <v>60</v>
      </c>
      <c r="E41" s="26">
        <v>45260</v>
      </c>
      <c r="F41" s="27">
        <v>8063200</v>
      </c>
      <c r="G41" s="41">
        <f>F41</f>
        <v>8063200</v>
      </c>
      <c r="I41" s="56"/>
      <c r="J41" s="57"/>
    </row>
    <row r="42" spans="2:10">
      <c r="F42" s="31"/>
      <c r="G42" s="63"/>
    </row>
    <row r="43" spans="2:10" ht="11.25" customHeight="1"/>
    <row r="44" spans="2:10" ht="11.25" hidden="1" customHeight="1">
      <c r="B44" s="40" t="s">
        <v>43</v>
      </c>
    </row>
    <row r="45" spans="2:10" ht="11.25" hidden="1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hidden="1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hidden="1" customHeight="1">
      <c r="E47" s="19" t="s">
        <v>16</v>
      </c>
      <c r="F47" s="20">
        <f>+SUM(F49:F49)</f>
        <v>0</v>
      </c>
      <c r="G47" s="20">
        <f>F47</f>
        <v>0</v>
      </c>
    </row>
    <row r="48" spans="2:10" ht="11.25" hidden="1" customHeight="1"/>
    <row r="49" spans="2:7" ht="11.25" hidden="1" customHeight="1">
      <c r="B49" s="23">
        <v>65509592778</v>
      </c>
      <c r="C49" s="24" t="s">
        <v>10</v>
      </c>
      <c r="D49" s="25" t="s">
        <v>47</v>
      </c>
      <c r="E49" s="26">
        <v>45230</v>
      </c>
      <c r="F49" s="41"/>
      <c r="G49" s="27">
        <f>F49</f>
        <v>0</v>
      </c>
    </row>
    <row r="50" spans="2:7" ht="11.25" hidden="1" customHeight="1">
      <c r="F50" s="31"/>
    </row>
    <row r="51" spans="2:7" ht="11.25" hidden="1" customHeight="1">
      <c r="F51" s="31"/>
    </row>
    <row r="52" spans="2:7" ht="11.25" hidden="1" customHeight="1">
      <c r="B52" s="40" t="s">
        <v>46</v>
      </c>
    </row>
    <row r="53" spans="2:7" ht="11.25" hidden="1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hidden="1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hidden="1" customHeight="1">
      <c r="E55" s="19" t="s">
        <v>16</v>
      </c>
      <c r="F55" s="20">
        <f>F57</f>
        <v>0</v>
      </c>
      <c r="G55" s="20">
        <f>F55</f>
        <v>0</v>
      </c>
    </row>
    <row r="56" spans="2:7" ht="11.25" hidden="1" customHeight="1">
      <c r="E56" s="6"/>
      <c r="F56" s="49"/>
      <c r="G56" s="55"/>
    </row>
    <row r="57" spans="2:7" ht="11.25" hidden="1" customHeight="1">
      <c r="B57" s="23">
        <v>65507348213</v>
      </c>
      <c r="C57" s="24" t="s">
        <v>18</v>
      </c>
      <c r="D57" s="25" t="s">
        <v>53</v>
      </c>
      <c r="E57" s="26">
        <v>45069</v>
      </c>
      <c r="F57" s="54"/>
      <c r="G57" s="41">
        <f>F57</f>
        <v>0</v>
      </c>
    </row>
    <row r="58" spans="2:7" ht="11.25" hidden="1" customHeight="1"/>
    <row r="59" spans="2:7" ht="11.25" hidden="1" customHeight="1"/>
    <row r="60" spans="2:7" ht="11.25" hidden="1" customHeight="1"/>
    <row r="61" spans="2:7" ht="11.25" hidden="1" customHeight="1"/>
    <row r="62" spans="2:7" hidden="1"/>
    <row r="63" spans="2:7" ht="11.25" hidden="1" customHeight="1">
      <c r="B63" s="40" t="s">
        <v>48</v>
      </c>
    </row>
    <row r="64" spans="2:7" ht="11.25" hidden="1" customHeight="1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ht="11.25" hidden="1" customHeight="1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ht="11.25" hidden="1" customHeight="1">
      <c r="E66" s="19" t="s">
        <v>16</v>
      </c>
      <c r="F66" s="20">
        <f>F68</f>
        <v>0</v>
      </c>
      <c r="G66" s="20">
        <f>G68</f>
        <v>0</v>
      </c>
    </row>
    <row r="67" spans="2:7" ht="11.25" hidden="1" customHeight="1"/>
    <row r="68" spans="2:7" ht="10.5" hidden="1" customHeight="1">
      <c r="B68" s="23">
        <v>65508151917</v>
      </c>
      <c r="C68" s="24"/>
      <c r="D68" s="25"/>
      <c r="E68" s="26">
        <v>44039</v>
      </c>
      <c r="F68" s="27"/>
      <c r="G68" s="41">
        <f>+F68</f>
        <v>0</v>
      </c>
    </row>
    <row r="69" spans="2:7" hidden="1">
      <c r="B69" s="40" t="s">
        <v>49</v>
      </c>
    </row>
    <row r="70" spans="2:7" hidden="1">
      <c r="B70" s="9" t="s">
        <v>5</v>
      </c>
      <c r="C70" s="9" t="s">
        <v>6</v>
      </c>
      <c r="D70" s="9" t="s">
        <v>7</v>
      </c>
      <c r="E70" s="10" t="s">
        <v>8</v>
      </c>
      <c r="F70" s="11"/>
      <c r="G70" s="12" t="s">
        <v>23</v>
      </c>
    </row>
    <row r="71" spans="2:7" hidden="1">
      <c r="B71" s="14" t="s">
        <v>11</v>
      </c>
      <c r="C71" s="14" t="s">
        <v>12</v>
      </c>
      <c r="D71" s="14" t="s">
        <v>12</v>
      </c>
      <c r="E71" s="15" t="s">
        <v>13</v>
      </c>
      <c r="F71" s="16"/>
      <c r="G71" s="17"/>
    </row>
    <row r="72" spans="2:7" hidden="1">
      <c r="E72" s="19" t="s">
        <v>16</v>
      </c>
      <c r="F72" s="20">
        <f>F74</f>
        <v>0</v>
      </c>
      <c r="G72" s="20">
        <f>G74</f>
        <v>0</v>
      </c>
    </row>
    <row r="73" spans="2:7" hidden="1"/>
    <row r="74" spans="2:7" hidden="1">
      <c r="B74" s="23">
        <v>65508148160</v>
      </c>
      <c r="C74" s="24" t="s">
        <v>10</v>
      </c>
      <c r="D74" s="25" t="s">
        <v>50</v>
      </c>
      <c r="E74" s="26">
        <v>44179</v>
      </c>
      <c r="F74" s="27"/>
      <c r="G74" s="41">
        <f>+F74</f>
        <v>0</v>
      </c>
    </row>
    <row r="75" spans="2:7" hidden="1"/>
    <row r="76" spans="2:7">
      <c r="B76" s="40" t="s">
        <v>52</v>
      </c>
    </row>
    <row r="77" spans="2:7">
      <c r="B77" s="9" t="s">
        <v>5</v>
      </c>
      <c r="C77" s="9" t="s">
        <v>6</v>
      </c>
      <c r="D77" s="9" t="s">
        <v>7</v>
      </c>
      <c r="E77" s="10" t="s">
        <v>8</v>
      </c>
      <c r="F77" s="11" t="s">
        <v>9</v>
      </c>
      <c r="G77" s="12" t="s">
        <v>21</v>
      </c>
    </row>
    <row r="78" spans="2:7">
      <c r="B78" s="14" t="s">
        <v>11</v>
      </c>
      <c r="C78" s="14" t="s">
        <v>12</v>
      </c>
      <c r="D78" s="14" t="s">
        <v>12</v>
      </c>
      <c r="E78" s="15" t="s">
        <v>13</v>
      </c>
      <c r="F78" s="16" t="s">
        <v>14</v>
      </c>
      <c r="G78" s="17"/>
    </row>
    <row r="79" spans="2:7">
      <c r="E79" s="19" t="s">
        <v>16</v>
      </c>
      <c r="F79" s="20">
        <f>+SUM(F81:F81)</f>
        <v>225000000</v>
      </c>
      <c r="G79" s="20">
        <f>F79</f>
        <v>225000000</v>
      </c>
    </row>
    <row r="81" spans="2:7">
      <c r="B81" s="58">
        <v>65509592750</v>
      </c>
      <c r="C81" s="24" t="s">
        <v>10</v>
      </c>
      <c r="D81" s="25" t="s">
        <v>50</v>
      </c>
      <c r="E81" s="26">
        <v>45239</v>
      </c>
      <c r="F81" s="41">
        <v>225000000</v>
      </c>
      <c r="G81" s="27">
        <f>F81</f>
        <v>225000000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</vt:lpstr>
      <vt:lpstr>NOVIEMBRE</vt:lpstr>
      <vt:lpstr>Hoja2</vt:lpstr>
      <vt:lpstr>Hoja3</vt:lpstr>
      <vt:lpstr>Enero!Área_de_impresión</vt:lpstr>
      <vt:lpstr>NOVIEMBRE!Área_de_impresión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2025-10-06T18:19:47Z</dcterms:modified>
</cp:coreProperties>
</file>