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600" windowHeight="8535" firstSheet="1" activeTab="1"/>
  </bookViews>
  <sheets>
    <sheet name="Enero" sheetId="1" state="hidden" r:id="rId1"/>
    <sheet name="NOVIEMBRE" sheetId="4" r:id="rId2"/>
    <sheet name="Hoja2" sheetId="2" r:id="rId3"/>
    <sheet name="Hoja3" sheetId="3" r:id="rId4"/>
  </sheets>
  <definedNames>
    <definedName name="_xlnm.Print_Area" localSheetId="0">Enero!$B$2:$G$75</definedName>
    <definedName name="_xlnm.Print_Area" localSheetId="1">NOVIEMBRE!$B$2:$G$49</definedName>
  </definedNames>
  <calcPr calcId="152511"/>
</workbook>
</file>

<file path=xl/calcChain.xml><?xml version="1.0" encoding="utf-8"?>
<calcChain xmlns="http://schemas.openxmlformats.org/spreadsheetml/2006/main">
  <c r="G57" i="4"/>
  <c r="G33" l="1"/>
  <c r="F55" l="1"/>
  <c r="G81" l="1"/>
  <c r="F29" l="1"/>
  <c r="G14" l="1"/>
  <c r="F11"/>
  <c r="G23" l="1"/>
  <c r="G55" l="1"/>
  <c r="G13"/>
  <c r="G11" s="1"/>
  <c r="F79" l="1"/>
  <c r="G79" s="1"/>
  <c r="G49"/>
  <c r="F20" l="1"/>
  <c r="G32" l="1"/>
  <c r="G31"/>
  <c r="G29" l="1"/>
  <c r="G74"/>
  <c r="G72" s="1"/>
  <c r="F72"/>
  <c r="G68" l="1"/>
  <c r="G66" s="1"/>
  <c r="F66"/>
  <c r="F47" l="1"/>
  <c r="G47" s="1"/>
  <c r="G22" l="1"/>
  <c r="G20" s="1"/>
  <c r="G75" i="1"/>
  <c r="G73" s="1"/>
  <c r="F73"/>
  <c r="G68"/>
  <c r="G66" s="1"/>
  <c r="F66"/>
  <c r="G59"/>
  <c r="F59"/>
  <c r="G54"/>
  <c r="G52" s="1"/>
  <c r="F52"/>
  <c r="G43"/>
  <c r="G40" s="1"/>
  <c r="G42"/>
  <c r="F40"/>
  <c r="G34"/>
  <c r="G32"/>
  <c r="F32"/>
  <c r="G27"/>
  <c r="G25" s="1"/>
  <c r="F25"/>
  <c r="G20"/>
  <c r="G19"/>
  <c r="F17"/>
  <c r="G12"/>
  <c r="G10"/>
  <c r="F10"/>
  <c r="G17" l="1"/>
  <c r="G4"/>
  <c r="F39" i="4" l="1"/>
  <c r="G39" s="1"/>
  <c r="G4" s="1"/>
  <c r="G41"/>
</calcChain>
</file>

<file path=xl/sharedStrings.xml><?xml version="1.0" encoding="utf-8"?>
<sst xmlns="http://schemas.openxmlformats.org/spreadsheetml/2006/main" count="283" uniqueCount="60">
  <si>
    <t>OPD HOSPITAL CIVIL DE GUADALAJARA</t>
  </si>
  <si>
    <t>SUBDIRECCION GENERAL ADMINISTRATIVA</t>
  </si>
  <si>
    <t>COORDINACION GENERAL DE FINANZAS</t>
  </si>
  <si>
    <t>TOTAL RADICADO</t>
  </si>
  <si>
    <t>Radicaciones Estatales Nomina</t>
  </si>
  <si>
    <t>CUENTA</t>
  </si>
  <si>
    <t xml:space="preserve">TIPO DE </t>
  </si>
  <si>
    <t>DESTINO DEL</t>
  </si>
  <si>
    <t>FECHA</t>
  </si>
  <si>
    <t>SOLICITADO</t>
  </si>
  <si>
    <t>ESTATAL</t>
  </si>
  <si>
    <t>BANCARIA</t>
  </si>
  <si>
    <t>RECURSO</t>
  </si>
  <si>
    <t>DEPOSITO</t>
  </si>
  <si>
    <t>$</t>
  </si>
  <si>
    <t>NOMINA</t>
  </si>
  <si>
    <t>SUMA</t>
  </si>
  <si>
    <t>Radicaciones Federales Nomina</t>
  </si>
  <si>
    <t>FEDERAL</t>
  </si>
  <si>
    <t>Radicaciones Estatales Operación</t>
  </si>
  <si>
    <t>PERIODO</t>
  </si>
  <si>
    <t>RADICADO</t>
  </si>
  <si>
    <t>Recursos Porpios por Cuotas de Recuperacion</t>
  </si>
  <si>
    <t>RECAUDADO</t>
  </si>
  <si>
    <t>PROPIO</t>
  </si>
  <si>
    <t>Recursos Porpios por Gastos Catastroficos</t>
  </si>
  <si>
    <t>Recursos Porpios por Siglo XXI</t>
  </si>
  <si>
    <t xml:space="preserve">RECAUDACION JUNIO </t>
  </si>
  <si>
    <t>Recursos Seguro Popular</t>
  </si>
  <si>
    <t>Seguro Popular</t>
  </si>
  <si>
    <t xml:space="preserve">Oficio HCG/CGMRT/201701-011 Punto:XII </t>
  </si>
  <si>
    <t>Radicacion Gastos Catastroficos</t>
  </si>
  <si>
    <t>Radicacion de Multas Fiscales</t>
  </si>
  <si>
    <t>RADICACION DE NOMINA  ENERO</t>
  </si>
  <si>
    <t>1ER QUINCENA DE ENERO</t>
  </si>
  <si>
    <t>2DA QUINCENA DE ENERO</t>
  </si>
  <si>
    <t>Radicacion de Multas Fiscales 4to trimestre 2015 y 1ro 2do y 3er trimestre 2016</t>
  </si>
  <si>
    <t>RADICACION PROVEEDORES ENERO</t>
  </si>
  <si>
    <t>Recaudacion Enero 2017</t>
  </si>
  <si>
    <t>SUBDIRECCIÓN GENERAL ADMINISTRATIVA</t>
  </si>
  <si>
    <t>COORDINACIÓN GENERAL DE FINANZAS</t>
  </si>
  <si>
    <t>NÓMINA</t>
  </si>
  <si>
    <t>Recursos propios por cuotas de recuperación</t>
  </si>
  <si>
    <t>Radicación de multas físcales</t>
  </si>
  <si>
    <t>Radicaciones estatales operación</t>
  </si>
  <si>
    <t>Radicaciones federales nómina</t>
  </si>
  <si>
    <t>RADICACION MULTAS FISCALES</t>
  </si>
  <si>
    <t>Vacuna VIH Mosaico NIH</t>
  </si>
  <si>
    <t>RADICACION</t>
  </si>
  <si>
    <t>Radicaciones estatales nómina</t>
  </si>
  <si>
    <t>Aportacion Estatal Liquida</t>
  </si>
  <si>
    <t>Aportacion Solidaria Líquida Estatal IMSS-Bienestar 2024</t>
  </si>
  <si>
    <t>RADICACIÓN JULIO</t>
  </si>
  <si>
    <t>Equipamiento 2024</t>
  </si>
  <si>
    <t xml:space="preserve">Oficio CGMRT/5484/2024 Fracción XII   </t>
  </si>
  <si>
    <t>RECAUDACIÓN NOVIEMBRE</t>
  </si>
  <si>
    <t>RADICACIÓN 1ER QNA NOVIEMBRE</t>
  </si>
  <si>
    <t>RADICACIÓN 2DA QNA NOVIEMBRE</t>
  </si>
  <si>
    <t>RADICACIÓN NOVIEMBRE</t>
  </si>
  <si>
    <t>APORTACION 4TO TRIMESTRE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</si>
</sst>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0" fontId="2" fillId="0" borderId="0" xfId="0" quotePrefix="1" applyFont="1" applyAlignment="1">
      <alignment horizontal="left"/>
    </xf>
    <xf numFmtId="0" fontId="3" fillId="0" borderId="0" xfId="0" applyFont="1" applyBorder="1"/>
    <xf numFmtId="0" fontId="5" fillId="0" borderId="0" xfId="0" quotePrefix="1" applyFont="1" applyAlignment="1">
      <alignment horizontal="left"/>
    </xf>
    <xf numFmtId="0" fontId="4" fillId="2" borderId="0" xfId="0" applyFont="1" applyFill="1" applyBorder="1"/>
    <xf numFmtId="43" fontId="4" fillId="2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5" fontId="4" fillId="3" borderId="2" xfId="0" applyNumberFormat="1" applyFont="1" applyFill="1" applyBorder="1" applyAlignment="1">
      <alignment horizontal="center"/>
    </xf>
    <xf numFmtId="43" fontId="4" fillId="3" borderId="2" xfId="0" applyNumberFormat="1" applyFont="1" applyFill="1" applyBorder="1" applyAlignment="1">
      <alignment horizontal="center"/>
    </xf>
    <xf numFmtId="43" fontId="4" fillId="3" borderId="1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5" fontId="4" fillId="3" borderId="4" xfId="0" applyNumberFormat="1" applyFont="1" applyFill="1" applyBorder="1" applyAlignment="1">
      <alignment horizontal="center"/>
    </xf>
    <xf numFmtId="43" fontId="4" fillId="3" borderId="4" xfId="0" applyNumberFormat="1" applyFont="1" applyFill="1" applyBorder="1" applyAlignment="1">
      <alignment horizontal="center"/>
    </xf>
    <xf numFmtId="43" fontId="4" fillId="3" borderId="3" xfId="0" applyNumberFormat="1" applyFont="1" applyFill="1" applyBorder="1" applyAlignment="1">
      <alignment horizontal="center"/>
    </xf>
    <xf numFmtId="43" fontId="3" fillId="0" borderId="0" xfId="1" applyNumberFormat="1" applyFont="1" applyFill="1" applyBorder="1"/>
    <xf numFmtId="0" fontId="3" fillId="4" borderId="5" xfId="0" applyFont="1" applyFill="1" applyBorder="1"/>
    <xf numFmtId="43" fontId="4" fillId="4" borderId="5" xfId="0" applyNumberFormat="1" applyFont="1" applyFill="1" applyBorder="1"/>
    <xf numFmtId="15" fontId="3" fillId="0" borderId="0" xfId="0" applyNumberFormat="1" applyFont="1" applyFill="1" applyBorder="1" applyAlignment="1">
      <alignment horizontal="center"/>
    </xf>
    <xf numFmtId="43" fontId="3" fillId="0" borderId="0" xfId="0" applyNumberFormat="1" applyFont="1" applyFill="1" applyBorder="1" applyAlignment="1">
      <alignment horizontal="right"/>
    </xf>
    <xf numFmtId="0" fontId="3" fillId="0" borderId="5" xfId="1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15" fontId="3" fillId="0" borderId="5" xfId="0" applyNumberFormat="1" applyFont="1" applyFill="1" applyBorder="1" applyAlignment="1">
      <alignment horizontal="center"/>
    </xf>
    <xf numFmtId="43" fontId="3" fillId="0" borderId="5" xfId="1" applyNumberFormat="1" applyFont="1" applyFill="1" applyBorder="1"/>
    <xf numFmtId="0" fontId="3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3" fontId="3" fillId="0" borderId="0" xfId="0" applyNumberFormat="1" applyFont="1" applyBorder="1"/>
    <xf numFmtId="43" fontId="4" fillId="3" borderId="6" xfId="0" applyNumberFormat="1" applyFont="1" applyFill="1" applyBorder="1" applyAlignment="1">
      <alignment horizontal="center"/>
    </xf>
    <xf numFmtId="43" fontId="4" fillId="3" borderId="7" xfId="0" applyNumberFormat="1" applyFont="1" applyFill="1" applyBorder="1" applyAlignment="1">
      <alignment horizontal="center"/>
    </xf>
    <xf numFmtId="43" fontId="4" fillId="3" borderId="8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4" borderId="3" xfId="0" applyFont="1" applyFill="1" applyBorder="1"/>
    <xf numFmtId="15" fontId="4" fillId="0" borderId="0" xfId="0" applyNumberFormat="1" applyFont="1" applyFill="1" applyBorder="1" applyAlignment="1">
      <alignment horizontal="center"/>
    </xf>
    <xf numFmtId="43" fontId="4" fillId="0" borderId="0" xfId="0" applyNumberFormat="1" applyFont="1" applyFill="1" applyBorder="1" applyAlignment="1">
      <alignment horizontal="center"/>
    </xf>
    <xf numFmtId="43" fontId="3" fillId="0" borderId="5" xfId="0" applyNumberFormat="1" applyFont="1" applyBorder="1" applyAlignment="1">
      <alignment horizontal="right"/>
    </xf>
    <xf numFmtId="0" fontId="4" fillId="0" borderId="0" xfId="0" applyFont="1"/>
    <xf numFmtId="43" fontId="3" fillId="0" borderId="5" xfId="0" applyNumberFormat="1" applyFont="1" applyFill="1" applyBorder="1" applyAlignment="1">
      <alignment horizontal="right"/>
    </xf>
    <xf numFmtId="43" fontId="6" fillId="0" borderId="0" xfId="0" applyNumberFormat="1" applyFont="1"/>
    <xf numFmtId="43" fontId="3" fillId="0" borderId="0" xfId="1" applyFont="1" applyBorder="1"/>
    <xf numFmtId="43" fontId="3" fillId="5" borderId="5" xfId="1" applyNumberFormat="1" applyFont="1" applyFill="1" applyBorder="1"/>
    <xf numFmtId="43" fontId="3" fillId="5" borderId="5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43" fontId="0" fillId="0" borderId="0" xfId="0" applyNumberFormat="1"/>
    <xf numFmtId="4" fontId="0" fillId="0" borderId="0" xfId="0" applyNumberFormat="1" applyFill="1"/>
    <xf numFmtId="43" fontId="4" fillId="0" borderId="0" xfId="0" applyNumberFormat="1" applyFont="1" applyFill="1" applyBorder="1"/>
    <xf numFmtId="4" fontId="0" fillId="0" borderId="0" xfId="0" applyNumberFormat="1"/>
    <xf numFmtId="43" fontId="0" fillId="0" borderId="0" xfId="2" applyNumberFormat="1" applyFont="1"/>
    <xf numFmtId="43" fontId="6" fillId="0" borderId="0" xfId="1" applyFont="1"/>
    <xf numFmtId="43" fontId="3" fillId="0" borderId="0" xfId="1" applyFont="1" applyFill="1" applyBorder="1"/>
    <xf numFmtId="43" fontId="3" fillId="0" borderId="5" xfId="1" applyFont="1" applyBorder="1"/>
    <xf numFmtId="43" fontId="4" fillId="0" borderId="9" xfId="0" applyNumberFormat="1" applyFont="1" applyFill="1" applyBorder="1"/>
    <xf numFmtId="43" fontId="0" fillId="0" borderId="0" xfId="0" applyNumberFormat="1" applyFill="1"/>
    <xf numFmtId="43" fontId="3" fillId="0" borderId="0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7" fillId="0" borderId="0" xfId="0" applyFont="1" applyFill="1" applyAlignment="1">
      <alignment horizontal="left"/>
    </xf>
    <xf numFmtId="0" fontId="8" fillId="0" borderId="0" xfId="0" applyFont="1" applyFill="1" applyBorder="1"/>
    <xf numFmtId="43" fontId="8" fillId="0" borderId="0" xfId="0" applyNumberFormat="1" applyFont="1" applyFill="1" applyBorder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77"/>
  <sheetViews>
    <sheetView topLeftCell="A25" workbookViewId="0">
      <selection activeCell="C78" sqref="C78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1.42578125" style="2"/>
    <col min="4" max="4" width="41.42578125" style="2" customWidth="1"/>
    <col min="5" max="5" width="10.5703125" style="2" bestFit="1" customWidth="1"/>
    <col min="6" max="6" width="16.5703125" style="2" bestFit="1" customWidth="1"/>
    <col min="7" max="7" width="16.140625" style="2" customWidth="1"/>
    <col min="8" max="8" width="11.42578125" style="2"/>
    <col min="9" max="9" width="12.85546875" style="2" bestFit="1" customWidth="1"/>
    <col min="10" max="16384" width="11.42578125" style="2"/>
  </cols>
  <sheetData>
    <row r="2" spans="2:9" ht="15.75">
      <c r="B2" s="1" t="s">
        <v>0</v>
      </c>
      <c r="G2" s="31"/>
    </row>
    <row r="3" spans="2:9" ht="12.75">
      <c r="B3" s="3" t="s">
        <v>1</v>
      </c>
    </row>
    <row r="4" spans="2:9" ht="12.75">
      <c r="B4" s="3" t="s">
        <v>2</v>
      </c>
      <c r="F4" s="4" t="s">
        <v>3</v>
      </c>
      <c r="G4" s="5">
        <f>+G10+G17+G25+G32+G59+G66+G73</f>
        <v>423381477.05000007</v>
      </c>
      <c r="I4" s="31"/>
    </row>
    <row r="6" spans="2:9" ht="12.75">
      <c r="B6" s="46" t="s">
        <v>30</v>
      </c>
    </row>
    <row r="7" spans="2:9">
      <c r="B7" s="7" t="s">
        <v>4</v>
      </c>
    </row>
    <row r="8" spans="2:9">
      <c r="B8" s="8" t="s">
        <v>5</v>
      </c>
      <c r="C8" s="9" t="s">
        <v>6</v>
      </c>
      <c r="D8" s="9" t="s">
        <v>7</v>
      </c>
      <c r="E8" s="10" t="s">
        <v>8</v>
      </c>
      <c r="F8" s="11" t="s">
        <v>9</v>
      </c>
      <c r="G8" s="12" t="s">
        <v>10</v>
      </c>
    </row>
    <row r="9" spans="2:9">
      <c r="B9" s="13" t="s">
        <v>11</v>
      </c>
      <c r="C9" s="14" t="s">
        <v>12</v>
      </c>
      <c r="D9" s="14" t="s">
        <v>12</v>
      </c>
      <c r="E9" s="15" t="s">
        <v>13</v>
      </c>
      <c r="F9" s="16" t="s">
        <v>14</v>
      </c>
      <c r="G9" s="17" t="s">
        <v>15</v>
      </c>
    </row>
    <row r="10" spans="2:9">
      <c r="E10" s="19" t="s">
        <v>16</v>
      </c>
      <c r="F10" s="20">
        <f>SUM(F12:F12)</f>
        <v>153307913.5</v>
      </c>
      <c r="G10" s="20">
        <f>SUM(G12:G12)</f>
        <v>153307913.5</v>
      </c>
      <c r="I10" s="31"/>
    </row>
    <row r="12" spans="2:9">
      <c r="B12" s="23">
        <v>65502977285</v>
      </c>
      <c r="C12" s="24" t="s">
        <v>10</v>
      </c>
      <c r="D12" s="25" t="s">
        <v>33</v>
      </c>
      <c r="E12" s="26">
        <v>42754</v>
      </c>
      <c r="F12" s="27">
        <v>153307913.5</v>
      </c>
      <c r="G12" s="44">
        <f>+F12</f>
        <v>153307913.5</v>
      </c>
    </row>
    <row r="13" spans="2:9">
      <c r="B13" s="28"/>
      <c r="C13" s="29"/>
      <c r="D13" s="30"/>
      <c r="E13" s="21"/>
      <c r="F13" s="18"/>
      <c r="G13" s="18"/>
    </row>
    <row r="14" spans="2:9">
      <c r="B14" s="7" t="s">
        <v>17</v>
      </c>
    </row>
    <row r="15" spans="2:9">
      <c r="B15" s="8" t="s">
        <v>5</v>
      </c>
      <c r="C15" s="9" t="s">
        <v>6</v>
      </c>
      <c r="D15" s="9" t="s">
        <v>7</v>
      </c>
      <c r="E15" s="10" t="s">
        <v>8</v>
      </c>
      <c r="F15" s="11" t="s">
        <v>9</v>
      </c>
      <c r="G15" s="32" t="s">
        <v>18</v>
      </c>
    </row>
    <row r="16" spans="2:9">
      <c r="B16" s="13" t="s">
        <v>11</v>
      </c>
      <c r="C16" s="14" t="s">
        <v>12</v>
      </c>
      <c r="D16" s="14" t="s">
        <v>12</v>
      </c>
      <c r="E16" s="15" t="s">
        <v>13</v>
      </c>
      <c r="F16" s="33" t="s">
        <v>14</v>
      </c>
      <c r="G16" s="34" t="s">
        <v>15</v>
      </c>
    </row>
    <row r="17" spans="2:9" s="6" customFormat="1">
      <c r="B17" s="35"/>
      <c r="C17" s="35"/>
      <c r="D17" s="35"/>
      <c r="E17" s="36" t="s">
        <v>16</v>
      </c>
      <c r="F17" s="20">
        <f>SUM(F19:F20)</f>
        <v>67344782.789999992</v>
      </c>
      <c r="G17" s="20">
        <f>SUM(G19:G20)</f>
        <v>67344782.789999992</v>
      </c>
    </row>
    <row r="18" spans="2:9" s="6" customFormat="1">
      <c r="B18" s="35"/>
      <c r="C18" s="35"/>
      <c r="D18" s="35"/>
      <c r="E18" s="37"/>
      <c r="F18" s="38"/>
      <c r="G18" s="38"/>
    </row>
    <row r="19" spans="2:9">
      <c r="B19" s="23">
        <v>65502977268</v>
      </c>
      <c r="C19" s="24" t="s">
        <v>18</v>
      </c>
      <c r="D19" s="25" t="s">
        <v>34</v>
      </c>
      <c r="E19" s="26">
        <v>42747</v>
      </c>
      <c r="F19" s="39">
        <v>33672391.399999999</v>
      </c>
      <c r="G19" s="45">
        <f>+F19</f>
        <v>33672391.399999999</v>
      </c>
      <c r="I19" s="43"/>
    </row>
    <row r="20" spans="2:9">
      <c r="B20" s="23">
        <v>65502977268</v>
      </c>
      <c r="C20" s="24" t="s">
        <v>18</v>
      </c>
      <c r="D20" s="25" t="s">
        <v>35</v>
      </c>
      <c r="E20" s="26">
        <v>42761</v>
      </c>
      <c r="F20" s="39">
        <v>33672391.390000001</v>
      </c>
      <c r="G20" s="45">
        <f>+F20</f>
        <v>33672391.390000001</v>
      </c>
    </row>
    <row r="21" spans="2:9">
      <c r="G21" s="31"/>
    </row>
    <row r="22" spans="2:9">
      <c r="B22" s="40" t="s">
        <v>19</v>
      </c>
    </row>
    <row r="23" spans="2:9" ht="12">
      <c r="B23" s="9" t="s">
        <v>5</v>
      </c>
      <c r="C23" s="9" t="s">
        <v>6</v>
      </c>
      <c r="D23" s="9" t="s">
        <v>7</v>
      </c>
      <c r="E23" s="10" t="s">
        <v>8</v>
      </c>
      <c r="F23" s="11" t="s">
        <v>9</v>
      </c>
      <c r="G23" s="12" t="s">
        <v>10</v>
      </c>
      <c r="I23" s="42"/>
    </row>
    <row r="24" spans="2:9" ht="12">
      <c r="B24" s="14" t="s">
        <v>11</v>
      </c>
      <c r="C24" s="14" t="s">
        <v>12</v>
      </c>
      <c r="D24" s="14" t="s">
        <v>12</v>
      </c>
      <c r="E24" s="15" t="s">
        <v>13</v>
      </c>
      <c r="F24" s="16" t="s">
        <v>14</v>
      </c>
      <c r="G24" s="17"/>
      <c r="I24" s="42"/>
    </row>
    <row r="25" spans="2:9" ht="12">
      <c r="E25" s="19" t="s">
        <v>16</v>
      </c>
      <c r="F25" s="20">
        <f>SUM(F27:F27)</f>
        <v>63523102.060000002</v>
      </c>
      <c r="G25" s="20">
        <f>SUM(G27:G27)</f>
        <v>63523102.060000002</v>
      </c>
      <c r="I25" s="42"/>
    </row>
    <row r="27" spans="2:9">
      <c r="B27" s="23">
        <v>16963</v>
      </c>
      <c r="C27" s="24" t="s">
        <v>10</v>
      </c>
      <c r="D27" s="25" t="s">
        <v>37</v>
      </c>
      <c r="E27" s="26">
        <v>42754</v>
      </c>
      <c r="F27" s="27">
        <v>63523102.060000002</v>
      </c>
      <c r="G27" s="44">
        <f>+F27</f>
        <v>63523102.060000002</v>
      </c>
      <c r="I27" s="31"/>
    </row>
    <row r="28" spans="2:9">
      <c r="G28" s="22"/>
    </row>
    <row r="29" spans="2:9">
      <c r="B29" s="40" t="s">
        <v>22</v>
      </c>
    </row>
    <row r="30" spans="2:9">
      <c r="B30" s="9" t="s">
        <v>5</v>
      </c>
      <c r="C30" s="9" t="s">
        <v>6</v>
      </c>
      <c r="D30" s="9" t="s">
        <v>7</v>
      </c>
      <c r="E30" s="10" t="s">
        <v>8</v>
      </c>
      <c r="F30" s="11"/>
      <c r="G30" s="12" t="s">
        <v>23</v>
      </c>
    </row>
    <row r="31" spans="2:9">
      <c r="B31" s="14" t="s">
        <v>11</v>
      </c>
      <c r="C31" s="14" t="s">
        <v>12</v>
      </c>
      <c r="D31" s="14" t="s">
        <v>12</v>
      </c>
      <c r="E31" s="15" t="s">
        <v>13</v>
      </c>
      <c r="F31" s="16"/>
      <c r="G31" s="17"/>
    </row>
    <row r="32" spans="2:9">
      <c r="E32" s="19" t="s">
        <v>16</v>
      </c>
      <c r="F32" s="20">
        <f>+F34</f>
        <v>7140547.0999999996</v>
      </c>
      <c r="G32" s="20">
        <f>+G34</f>
        <v>7140547.0999999996</v>
      </c>
    </row>
    <row r="34" spans="2:7">
      <c r="B34" s="23">
        <v>21851</v>
      </c>
      <c r="C34" s="24" t="s">
        <v>24</v>
      </c>
      <c r="D34" s="25" t="s">
        <v>38</v>
      </c>
      <c r="E34" s="26">
        <v>42766</v>
      </c>
      <c r="F34" s="27">
        <v>7140547.0999999996</v>
      </c>
      <c r="G34" s="41">
        <f>+F34</f>
        <v>7140547.0999999996</v>
      </c>
    </row>
    <row r="35" spans="2:7">
      <c r="F35" s="31"/>
      <c r="G35" s="31"/>
    </row>
    <row r="36" spans="2:7" hidden="1">
      <c r="F36" s="31"/>
      <c r="G36" s="31"/>
    </row>
    <row r="37" spans="2:7" hidden="1">
      <c r="B37" s="40" t="s">
        <v>25</v>
      </c>
    </row>
    <row r="38" spans="2:7" hidden="1">
      <c r="B38" s="9" t="s">
        <v>5</v>
      </c>
      <c r="C38" s="9" t="s">
        <v>6</v>
      </c>
      <c r="D38" s="9" t="s">
        <v>7</v>
      </c>
      <c r="E38" s="10" t="s">
        <v>8</v>
      </c>
      <c r="F38" s="11"/>
      <c r="G38" s="12" t="s">
        <v>23</v>
      </c>
    </row>
    <row r="39" spans="2:7" hidden="1">
      <c r="B39" s="14" t="s">
        <v>11</v>
      </c>
      <c r="C39" s="14" t="s">
        <v>12</v>
      </c>
      <c r="D39" s="14" t="s">
        <v>12</v>
      </c>
      <c r="E39" s="15" t="s">
        <v>13</v>
      </c>
      <c r="F39" s="16"/>
      <c r="G39" s="17"/>
    </row>
    <row r="40" spans="2:7" hidden="1">
      <c r="E40" s="19" t="s">
        <v>16</v>
      </c>
      <c r="F40" s="20">
        <f>+F43</f>
        <v>0</v>
      </c>
      <c r="G40" s="20">
        <f>+G43</f>
        <v>0</v>
      </c>
    </row>
    <row r="41" spans="2:7" hidden="1"/>
    <row r="42" spans="2:7" hidden="1">
      <c r="B42" s="23">
        <v>103491</v>
      </c>
      <c r="C42" s="24" t="s">
        <v>24</v>
      </c>
      <c r="D42" s="25" t="s">
        <v>27</v>
      </c>
      <c r="E42" s="26"/>
      <c r="F42" s="27">
        <v>0</v>
      </c>
      <c r="G42" s="41">
        <f>+F42</f>
        <v>0</v>
      </c>
    </row>
    <row r="43" spans="2:7" hidden="1">
      <c r="B43" s="23">
        <v>103491</v>
      </c>
      <c r="C43" s="24" t="s">
        <v>24</v>
      </c>
      <c r="D43" s="25" t="s">
        <v>27</v>
      </c>
      <c r="E43" s="26"/>
      <c r="F43" s="27">
        <v>0</v>
      </c>
      <c r="G43" s="41">
        <f>+F43</f>
        <v>0</v>
      </c>
    </row>
    <row r="44" spans="2:7" hidden="1">
      <c r="B44" s="28"/>
      <c r="C44" s="29"/>
      <c r="D44" s="30"/>
      <c r="E44" s="21"/>
      <c r="F44" s="18"/>
      <c r="G44" s="22"/>
    </row>
    <row r="45" spans="2:7" ht="15.75" hidden="1">
      <c r="B45" s="1" t="s">
        <v>0</v>
      </c>
    </row>
    <row r="46" spans="2:7" ht="12.75" hidden="1">
      <c r="B46" s="3" t="s">
        <v>1</v>
      </c>
    </row>
    <row r="47" spans="2:7" ht="12.75" hidden="1">
      <c r="B47" s="3" t="s">
        <v>2</v>
      </c>
    </row>
    <row r="48" spans="2:7" hidden="1"/>
    <row r="49" spans="2:7" hidden="1">
      <c r="B49" s="40" t="s">
        <v>26</v>
      </c>
    </row>
    <row r="50" spans="2:7" hidden="1">
      <c r="B50" s="9" t="s">
        <v>5</v>
      </c>
      <c r="C50" s="9" t="s">
        <v>6</v>
      </c>
      <c r="D50" s="9" t="s">
        <v>7</v>
      </c>
      <c r="E50" s="10" t="s">
        <v>8</v>
      </c>
      <c r="F50" s="11"/>
      <c r="G50" s="12" t="s">
        <v>23</v>
      </c>
    </row>
    <row r="51" spans="2:7" hidden="1">
      <c r="B51" s="14" t="s">
        <v>11</v>
      </c>
      <c r="C51" s="14" t="s">
        <v>12</v>
      </c>
      <c r="D51" s="14" t="s">
        <v>12</v>
      </c>
      <c r="E51" s="15" t="s">
        <v>13</v>
      </c>
      <c r="F51" s="16"/>
      <c r="G51" s="17"/>
    </row>
    <row r="52" spans="2:7" hidden="1">
      <c r="E52" s="19" t="s">
        <v>16</v>
      </c>
      <c r="F52" s="20">
        <f>+F54</f>
        <v>0</v>
      </c>
      <c r="G52" s="20">
        <f>+G54</f>
        <v>0</v>
      </c>
    </row>
    <row r="53" spans="2:7" hidden="1"/>
    <row r="54" spans="2:7" hidden="1">
      <c r="B54" s="23">
        <v>103541</v>
      </c>
      <c r="C54" s="24" t="s">
        <v>24</v>
      </c>
      <c r="D54" s="25" t="s">
        <v>27</v>
      </c>
      <c r="E54" s="26"/>
      <c r="F54" s="27">
        <v>0</v>
      </c>
      <c r="G54" s="41">
        <f>+F54</f>
        <v>0</v>
      </c>
    </row>
    <row r="55" spans="2:7" hidden="1">
      <c r="F55" s="31"/>
      <c r="G55" s="31"/>
    </row>
    <row r="56" spans="2:7">
      <c r="B56" s="40" t="s">
        <v>31</v>
      </c>
    </row>
    <row r="57" spans="2:7">
      <c r="B57" s="9" t="s">
        <v>5</v>
      </c>
      <c r="C57" s="9" t="s">
        <v>6</v>
      </c>
      <c r="D57" s="9" t="s">
        <v>20</v>
      </c>
      <c r="E57" s="10" t="s">
        <v>8</v>
      </c>
      <c r="F57" s="11" t="s">
        <v>9</v>
      </c>
      <c r="G57" s="12" t="s">
        <v>21</v>
      </c>
    </row>
    <row r="58" spans="2:7">
      <c r="B58" s="14" t="s">
        <v>11</v>
      </c>
      <c r="C58" s="14" t="s">
        <v>12</v>
      </c>
      <c r="D58" s="14"/>
      <c r="E58" s="15" t="s">
        <v>13</v>
      </c>
      <c r="F58" s="16" t="s">
        <v>14</v>
      </c>
      <c r="G58" s="17"/>
    </row>
    <row r="59" spans="2:7">
      <c r="E59" s="19" t="s">
        <v>16</v>
      </c>
      <c r="F59" s="20">
        <f>+SUM(F61:F61)</f>
        <v>20534341</v>
      </c>
      <c r="G59" s="20">
        <f>+SUM(G61:G61)</f>
        <v>20534341</v>
      </c>
    </row>
    <row r="61" spans="2:7">
      <c r="B61" s="23">
        <v>103491</v>
      </c>
      <c r="C61" s="24" t="s">
        <v>24</v>
      </c>
      <c r="D61" s="25" t="s">
        <v>38</v>
      </c>
      <c r="E61" s="26">
        <v>42760</v>
      </c>
      <c r="F61" s="27">
        <v>20534341</v>
      </c>
      <c r="G61" s="27">
        <v>20534341</v>
      </c>
    </row>
    <row r="63" spans="2:7">
      <c r="B63" s="40" t="s">
        <v>28</v>
      </c>
    </row>
    <row r="64" spans="2:7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>
      <c r="E66" s="19" t="s">
        <v>16</v>
      </c>
      <c r="F66" s="20">
        <f>+SUM(F68:F68)</f>
        <v>100000000</v>
      </c>
      <c r="G66" s="20">
        <f>+SUM(G68:G68)</f>
        <v>100000000</v>
      </c>
    </row>
    <row r="68" spans="2:7">
      <c r="B68" s="23">
        <v>103564</v>
      </c>
      <c r="C68" s="24" t="s">
        <v>24</v>
      </c>
      <c r="D68" s="25" t="s">
        <v>29</v>
      </c>
      <c r="E68" s="26">
        <v>42759</v>
      </c>
      <c r="F68" s="27">
        <v>100000000</v>
      </c>
      <c r="G68" s="41">
        <f>+F68</f>
        <v>100000000</v>
      </c>
    </row>
    <row r="70" spans="2:7">
      <c r="B70" s="40" t="s">
        <v>32</v>
      </c>
    </row>
    <row r="71" spans="2:7">
      <c r="B71" s="9" t="s">
        <v>5</v>
      </c>
      <c r="C71" s="9" t="s">
        <v>6</v>
      </c>
      <c r="D71" s="9" t="s">
        <v>20</v>
      </c>
      <c r="E71" s="10" t="s">
        <v>8</v>
      </c>
      <c r="F71" s="11" t="s">
        <v>9</v>
      </c>
      <c r="G71" s="12" t="s">
        <v>21</v>
      </c>
    </row>
    <row r="72" spans="2:7">
      <c r="B72" s="14" t="s">
        <v>11</v>
      </c>
      <c r="C72" s="14" t="s">
        <v>12</v>
      </c>
      <c r="D72" s="14"/>
      <c r="E72" s="15" t="s">
        <v>13</v>
      </c>
      <c r="F72" s="16" t="s">
        <v>14</v>
      </c>
      <c r="G72" s="17"/>
    </row>
    <row r="73" spans="2:7">
      <c r="E73" s="19" t="s">
        <v>16</v>
      </c>
      <c r="F73" s="20">
        <f>+SUM(F75:F75)</f>
        <v>11530790.6</v>
      </c>
      <c r="G73" s="20">
        <f>+SUM(G75:G75)</f>
        <v>11530790.6</v>
      </c>
    </row>
    <row r="75" spans="2:7">
      <c r="B75" s="23">
        <v>16963</v>
      </c>
      <c r="C75" s="24" t="s">
        <v>24</v>
      </c>
      <c r="D75" s="25" t="s">
        <v>36</v>
      </c>
      <c r="E75" s="26">
        <v>42747</v>
      </c>
      <c r="F75" s="27">
        <v>11530790.6</v>
      </c>
      <c r="G75" s="27">
        <f>+F75</f>
        <v>11530790.6</v>
      </c>
    </row>
    <row r="77" spans="2:7">
      <c r="F77" s="3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82"/>
  <sheetViews>
    <sheetView tabSelected="1" topLeftCell="A4" workbookViewId="0">
      <selection activeCell="I4" sqref="I4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3.7109375" style="2" customWidth="1"/>
    <col min="4" max="4" width="41.42578125" style="2" customWidth="1"/>
    <col min="5" max="5" width="9.140625" style="2" bestFit="1" customWidth="1"/>
    <col min="6" max="6" width="16.5703125" style="2" bestFit="1" customWidth="1"/>
    <col min="7" max="7" width="16.140625" style="2" customWidth="1"/>
    <col min="8" max="8" width="14.140625" style="2" bestFit="1" customWidth="1"/>
    <col min="9" max="10" width="12.85546875" style="2" bestFit="1" customWidth="1"/>
    <col min="11" max="11" width="12" style="2" bestFit="1" customWidth="1"/>
    <col min="12" max="16384" width="11.42578125" style="2"/>
  </cols>
  <sheetData>
    <row r="2" spans="2:11" ht="15.75">
      <c r="B2" s="1" t="s">
        <v>0</v>
      </c>
      <c r="G2" s="31"/>
    </row>
    <row r="3" spans="2:11" ht="12.75">
      <c r="B3" s="3" t="s">
        <v>39</v>
      </c>
      <c r="H3" s="31"/>
    </row>
    <row r="4" spans="2:11" ht="12.75">
      <c r="B4" s="3" t="s">
        <v>40</v>
      </c>
      <c r="F4" s="4" t="s">
        <v>3</v>
      </c>
      <c r="G4" s="5">
        <f>G11+G20+G29+G39+G47+G72</f>
        <v>600558669.05999994</v>
      </c>
      <c r="H4" s="31"/>
      <c r="I4" s="31"/>
      <c r="J4" s="31"/>
      <c r="K4" s="31"/>
    </row>
    <row r="5" spans="2:11">
      <c r="J5" s="31"/>
    </row>
    <row r="6" spans="2:11" s="61" customFormat="1" ht="12.75">
      <c r="B6" s="60" t="s">
        <v>54</v>
      </c>
      <c r="G6" s="62"/>
      <c r="H6" s="62"/>
      <c r="I6" s="62"/>
      <c r="J6" s="62"/>
    </row>
    <row r="7" spans="2:11" s="61" customFormat="1" ht="12.75">
      <c r="B7" s="60"/>
      <c r="G7" s="62"/>
      <c r="I7" s="62"/>
    </row>
    <row r="8" spans="2:11">
      <c r="B8" s="7" t="s">
        <v>49</v>
      </c>
    </row>
    <row r="9" spans="2:11">
      <c r="B9" s="8" t="s">
        <v>5</v>
      </c>
      <c r="C9" s="9" t="s">
        <v>6</v>
      </c>
      <c r="D9" s="9" t="s">
        <v>7</v>
      </c>
      <c r="E9" s="10" t="s">
        <v>8</v>
      </c>
      <c r="F9" s="11" t="s">
        <v>9</v>
      </c>
      <c r="G9" s="12" t="s">
        <v>10</v>
      </c>
    </row>
    <row r="10" spans="2:11">
      <c r="B10" s="13" t="s">
        <v>11</v>
      </c>
      <c r="C10" s="14" t="s">
        <v>12</v>
      </c>
      <c r="D10" s="14" t="s">
        <v>12</v>
      </c>
      <c r="E10" s="15" t="s">
        <v>13</v>
      </c>
      <c r="F10" s="16" t="s">
        <v>14</v>
      </c>
      <c r="G10" s="17" t="s">
        <v>41</v>
      </c>
    </row>
    <row r="11" spans="2:11" ht="12" customHeight="1">
      <c r="E11" s="19" t="s">
        <v>16</v>
      </c>
      <c r="F11" s="20">
        <f>SUM(F13:F14)</f>
        <v>219548691.45999998</v>
      </c>
      <c r="G11" s="20">
        <f>SUM(G13:G14)</f>
        <v>219548691.45999998</v>
      </c>
      <c r="H11" s="42"/>
      <c r="I11" s="31"/>
    </row>
    <row r="13" spans="2:11" ht="12">
      <c r="B13" s="23">
        <v>65510084009</v>
      </c>
      <c r="C13" s="24" t="s">
        <v>10</v>
      </c>
      <c r="D13" s="25" t="s">
        <v>56</v>
      </c>
      <c r="E13" s="26">
        <v>45609</v>
      </c>
      <c r="F13" s="27">
        <v>112014638.5</v>
      </c>
      <c r="G13" s="27">
        <f>F13</f>
        <v>112014638.5</v>
      </c>
      <c r="H13" s="52"/>
    </row>
    <row r="14" spans="2:11" ht="12">
      <c r="B14" s="23">
        <v>65510084009</v>
      </c>
      <c r="C14" s="24" t="s">
        <v>10</v>
      </c>
      <c r="D14" s="25" t="s">
        <v>57</v>
      </c>
      <c r="E14" s="26">
        <v>45623</v>
      </c>
      <c r="F14" s="27">
        <v>107534052.95999999</v>
      </c>
      <c r="G14" s="27">
        <f>F14</f>
        <v>107534052.95999999</v>
      </c>
      <c r="H14" s="52"/>
    </row>
    <row r="15" spans="2:11" ht="12">
      <c r="B15" s="28"/>
      <c r="C15" s="29"/>
      <c r="D15" s="30"/>
      <c r="E15" s="21"/>
      <c r="F15" s="18"/>
      <c r="G15" s="18"/>
      <c r="H15" s="52"/>
    </row>
    <row r="16" spans="2:11" ht="11.25" customHeight="1">
      <c r="B16" s="28"/>
      <c r="C16" s="29"/>
      <c r="D16" s="30"/>
      <c r="E16" s="21"/>
      <c r="F16" s="47"/>
      <c r="G16" s="18"/>
    </row>
    <row r="17" spans="2:11">
      <c r="B17" s="7" t="s">
        <v>45</v>
      </c>
    </row>
    <row r="18" spans="2:11">
      <c r="B18" s="8" t="s">
        <v>5</v>
      </c>
      <c r="C18" s="9" t="s">
        <v>6</v>
      </c>
      <c r="D18" s="9" t="s">
        <v>7</v>
      </c>
      <c r="E18" s="10" t="s">
        <v>8</v>
      </c>
      <c r="F18" s="11" t="s">
        <v>9</v>
      </c>
      <c r="G18" s="32" t="s">
        <v>18</v>
      </c>
    </row>
    <row r="19" spans="2:11">
      <c r="B19" s="13" t="s">
        <v>11</v>
      </c>
      <c r="C19" s="14" t="s">
        <v>12</v>
      </c>
      <c r="D19" s="14" t="s">
        <v>12</v>
      </c>
      <c r="E19" s="15" t="s">
        <v>13</v>
      </c>
      <c r="F19" s="33" t="s">
        <v>14</v>
      </c>
      <c r="G19" s="34" t="s">
        <v>41</v>
      </c>
    </row>
    <row r="20" spans="2:11" s="6" customFormat="1" ht="12" customHeight="1">
      <c r="B20" s="35"/>
      <c r="C20" s="35"/>
      <c r="D20" s="35"/>
      <c r="E20" s="36" t="s">
        <v>16</v>
      </c>
      <c r="F20" s="20">
        <f>F22+F23</f>
        <v>115299599.59999999</v>
      </c>
      <c r="G20" s="20">
        <f>G22+G23</f>
        <v>115299599.59999999</v>
      </c>
      <c r="J20" s="53"/>
    </row>
    <row r="21" spans="2:11" s="6" customFormat="1">
      <c r="B21" s="35"/>
      <c r="C21" s="35"/>
      <c r="D21" s="35"/>
      <c r="E21" s="37"/>
      <c r="F21" s="38"/>
      <c r="G21" s="38"/>
    </row>
    <row r="22" spans="2:11" ht="12.75" customHeight="1">
      <c r="B22" s="23">
        <v>65510084364</v>
      </c>
      <c r="C22" s="24" t="s">
        <v>18</v>
      </c>
      <c r="D22" s="25" t="s">
        <v>56</v>
      </c>
      <c r="E22" s="26">
        <v>45609</v>
      </c>
      <c r="F22" s="41">
        <v>57649799.799999997</v>
      </c>
      <c r="G22" s="41">
        <f>+F22</f>
        <v>57649799.799999997</v>
      </c>
      <c r="H22" s="51"/>
      <c r="I22" s="43"/>
      <c r="J22" s="31"/>
    </row>
    <row r="23" spans="2:11" ht="13.5" customHeight="1">
      <c r="B23" s="23">
        <v>65510084364</v>
      </c>
      <c r="C23" s="24" t="s">
        <v>18</v>
      </c>
      <c r="D23" s="25" t="s">
        <v>57</v>
      </c>
      <c r="E23" s="26">
        <v>45623</v>
      </c>
      <c r="F23" s="41">
        <v>57649799.799999997</v>
      </c>
      <c r="G23" s="41">
        <f>F23</f>
        <v>57649799.799999997</v>
      </c>
      <c r="H23" s="51"/>
      <c r="I23" s="43"/>
      <c r="J23" s="31"/>
      <c r="K23" s="31"/>
    </row>
    <row r="24" spans="2:11" ht="14.25" customHeight="1">
      <c r="B24" s="28"/>
      <c r="C24" s="29"/>
      <c r="E24" s="21"/>
      <c r="F24" s="22"/>
      <c r="G24" s="22"/>
      <c r="H24" s="51"/>
      <c r="I24" s="43"/>
      <c r="J24" s="31"/>
      <c r="K24" s="31"/>
    </row>
    <row r="25" spans="2:11">
      <c r="G25" s="31"/>
    </row>
    <row r="26" spans="2:11">
      <c r="B26" s="40" t="s">
        <v>44</v>
      </c>
    </row>
    <row r="27" spans="2:11" ht="12">
      <c r="B27" s="9" t="s">
        <v>5</v>
      </c>
      <c r="C27" s="9" t="s">
        <v>6</v>
      </c>
      <c r="D27" s="9" t="s">
        <v>7</v>
      </c>
      <c r="E27" s="10" t="s">
        <v>8</v>
      </c>
      <c r="F27" s="11" t="s">
        <v>9</v>
      </c>
      <c r="G27" s="12" t="s">
        <v>10</v>
      </c>
      <c r="I27" s="42"/>
    </row>
    <row r="28" spans="2:11" ht="12">
      <c r="B28" s="14" t="s">
        <v>11</v>
      </c>
      <c r="C28" s="14" t="s">
        <v>12</v>
      </c>
      <c r="D28" s="14" t="s">
        <v>12</v>
      </c>
      <c r="E28" s="15" t="s">
        <v>13</v>
      </c>
      <c r="F28" s="16" t="s">
        <v>14</v>
      </c>
      <c r="G28" s="17"/>
      <c r="I28" s="42"/>
    </row>
    <row r="29" spans="2:11" ht="12">
      <c r="E29" s="19" t="s">
        <v>16</v>
      </c>
      <c r="F29" s="20">
        <f>SUM(F31:F33)</f>
        <v>33053858</v>
      </c>
      <c r="G29" s="20">
        <f>G31+G32+G33</f>
        <v>33053858</v>
      </c>
      <c r="I29" s="42"/>
    </row>
    <row r="31" spans="2:11" ht="12" customHeight="1">
      <c r="B31" s="23">
        <v>65510084208</v>
      </c>
      <c r="C31" s="24" t="s">
        <v>10</v>
      </c>
      <c r="D31" s="59" t="s">
        <v>58</v>
      </c>
      <c r="E31" s="26">
        <v>45609</v>
      </c>
      <c r="F31" s="27">
        <v>32612208</v>
      </c>
      <c r="G31" s="27">
        <f>F31</f>
        <v>32612208</v>
      </c>
      <c r="H31" s="50"/>
      <c r="I31" s="50"/>
    </row>
    <row r="32" spans="2:11" ht="12.75" customHeight="1">
      <c r="B32" s="23">
        <v>65510084208</v>
      </c>
      <c r="C32" s="24" t="s">
        <v>10</v>
      </c>
      <c r="D32" s="59" t="s">
        <v>58</v>
      </c>
      <c r="E32" s="26">
        <v>45624</v>
      </c>
      <c r="F32" s="27">
        <v>441650</v>
      </c>
      <c r="G32" s="27">
        <f>F32</f>
        <v>441650</v>
      </c>
      <c r="H32" s="50"/>
      <c r="I32" s="50"/>
    </row>
    <row r="33" spans="2:10" ht="12.75" hidden="1" customHeight="1">
      <c r="B33" s="23">
        <v>65510084208</v>
      </c>
      <c r="C33" s="24" t="s">
        <v>10</v>
      </c>
      <c r="D33" s="59" t="s">
        <v>52</v>
      </c>
      <c r="E33" s="26"/>
      <c r="F33" s="27"/>
      <c r="G33" s="27">
        <f>F33</f>
        <v>0</v>
      </c>
      <c r="H33" s="48"/>
      <c r="I33" s="31"/>
    </row>
    <row r="34" spans="2:10" ht="13.5" customHeight="1">
      <c r="B34" s="28"/>
      <c r="C34" s="29"/>
      <c r="D34" s="30"/>
      <c r="E34" s="21"/>
      <c r="F34" s="18"/>
      <c r="G34" s="18"/>
      <c r="H34" s="48"/>
      <c r="I34" s="31"/>
    </row>
    <row r="35" spans="2:10">
      <c r="G35" s="22"/>
    </row>
    <row r="36" spans="2:10">
      <c r="B36" s="40" t="s">
        <v>42</v>
      </c>
    </row>
    <row r="37" spans="2:10">
      <c r="B37" s="9" t="s">
        <v>5</v>
      </c>
      <c r="C37" s="9" t="s">
        <v>6</v>
      </c>
      <c r="D37" s="9" t="s">
        <v>7</v>
      </c>
      <c r="E37" s="10" t="s">
        <v>8</v>
      </c>
      <c r="F37" s="11" t="s">
        <v>9</v>
      </c>
      <c r="G37" s="12" t="s">
        <v>23</v>
      </c>
    </row>
    <row r="38" spans="2:10">
      <c r="B38" s="14" t="s">
        <v>11</v>
      </c>
      <c r="C38" s="14" t="s">
        <v>12</v>
      </c>
      <c r="D38" s="14" t="s">
        <v>12</v>
      </c>
      <c r="E38" s="15" t="s">
        <v>13</v>
      </c>
      <c r="F38" s="16" t="s">
        <v>14</v>
      </c>
      <c r="G38" s="17"/>
    </row>
    <row r="39" spans="2:10">
      <c r="E39" s="19" t="s">
        <v>16</v>
      </c>
      <c r="F39" s="20">
        <f>+F41</f>
        <v>7656520</v>
      </c>
      <c r="G39" s="20">
        <f>F39</f>
        <v>7656520</v>
      </c>
    </row>
    <row r="41" spans="2:10" s="6" customFormat="1" ht="12.75" customHeight="1">
      <c r="B41" s="23">
        <v>65507800818</v>
      </c>
      <c r="C41" s="24" t="s">
        <v>24</v>
      </c>
      <c r="D41" s="25" t="s">
        <v>55</v>
      </c>
      <c r="E41" s="26">
        <v>45626</v>
      </c>
      <c r="F41" s="27">
        <v>7656520</v>
      </c>
      <c r="G41" s="41">
        <f>F41</f>
        <v>7656520</v>
      </c>
      <c r="I41" s="56"/>
      <c r="J41" s="57"/>
    </row>
    <row r="42" spans="2:10" s="6" customFormat="1" ht="12.75" customHeight="1">
      <c r="B42" s="28"/>
      <c r="C42" s="29"/>
      <c r="D42" s="30"/>
      <c r="E42" s="21"/>
      <c r="F42" s="18"/>
      <c r="G42" s="22"/>
      <c r="I42" s="56"/>
      <c r="J42" s="57"/>
    </row>
    <row r="43" spans="2:10" ht="11.25" customHeight="1"/>
    <row r="44" spans="2:10" ht="11.25" hidden="1" customHeight="1">
      <c r="B44" s="40" t="s">
        <v>43</v>
      </c>
    </row>
    <row r="45" spans="2:10" ht="11.25" hidden="1" customHeight="1">
      <c r="B45" s="9" t="s">
        <v>5</v>
      </c>
      <c r="C45" s="9" t="s">
        <v>6</v>
      </c>
      <c r="D45" s="9" t="s">
        <v>7</v>
      </c>
      <c r="E45" s="10" t="s">
        <v>8</v>
      </c>
      <c r="F45" s="11" t="s">
        <v>9</v>
      </c>
      <c r="G45" s="12" t="s">
        <v>21</v>
      </c>
    </row>
    <row r="46" spans="2:10" ht="11.25" hidden="1" customHeight="1">
      <c r="B46" s="14" t="s">
        <v>11</v>
      </c>
      <c r="C46" s="14" t="s">
        <v>12</v>
      </c>
      <c r="D46" s="14" t="s">
        <v>12</v>
      </c>
      <c r="E46" s="15" t="s">
        <v>13</v>
      </c>
      <c r="F46" s="16" t="s">
        <v>14</v>
      </c>
      <c r="G46" s="17"/>
    </row>
    <row r="47" spans="2:10" ht="11.25" hidden="1" customHeight="1">
      <c r="E47" s="19" t="s">
        <v>16</v>
      </c>
      <c r="F47" s="20">
        <f>+SUM(F49:F49)</f>
        <v>0</v>
      </c>
      <c r="G47" s="20">
        <f>F47</f>
        <v>0</v>
      </c>
    </row>
    <row r="48" spans="2:10" ht="11.25" hidden="1" customHeight="1"/>
    <row r="49" spans="2:7" ht="11.25" hidden="1" customHeight="1">
      <c r="B49" s="23">
        <v>65510099431</v>
      </c>
      <c r="C49" s="24" t="s">
        <v>10</v>
      </c>
      <c r="D49" s="25" t="s">
        <v>46</v>
      </c>
      <c r="E49" s="26">
        <v>45588</v>
      </c>
      <c r="F49" s="41"/>
      <c r="G49" s="27">
        <f>F49</f>
        <v>0</v>
      </c>
    </row>
    <row r="50" spans="2:7" ht="11.25" hidden="1" customHeight="1">
      <c r="B50" s="28"/>
      <c r="C50" s="29"/>
      <c r="D50" s="30"/>
      <c r="E50" s="21"/>
      <c r="F50" s="22"/>
      <c r="G50" s="18"/>
    </row>
    <row r="51" spans="2:7" ht="11.25" hidden="1" customHeight="1">
      <c r="F51" s="31"/>
    </row>
    <row r="52" spans="2:7" ht="11.25" hidden="1" customHeight="1">
      <c r="B52" s="40" t="s">
        <v>53</v>
      </c>
    </row>
    <row r="53" spans="2:7" ht="11.25" hidden="1" customHeight="1">
      <c r="B53" s="9" t="s">
        <v>5</v>
      </c>
      <c r="C53" s="9" t="s">
        <v>6</v>
      </c>
      <c r="D53" s="9" t="s">
        <v>7</v>
      </c>
      <c r="E53" s="10" t="s">
        <v>8</v>
      </c>
      <c r="F53" s="11" t="s">
        <v>9</v>
      </c>
      <c r="G53" s="12" t="s">
        <v>23</v>
      </c>
    </row>
    <row r="54" spans="2:7" ht="11.25" hidden="1" customHeight="1">
      <c r="B54" s="14" t="s">
        <v>11</v>
      </c>
      <c r="C54" s="14" t="s">
        <v>12</v>
      </c>
      <c r="D54" s="14" t="s">
        <v>12</v>
      </c>
      <c r="E54" s="15" t="s">
        <v>13</v>
      </c>
      <c r="F54" s="16" t="s">
        <v>14</v>
      </c>
      <c r="G54" s="17"/>
    </row>
    <row r="55" spans="2:7" ht="11.25" hidden="1" customHeight="1">
      <c r="E55" s="19" t="s">
        <v>16</v>
      </c>
      <c r="F55" s="20">
        <f>F57</f>
        <v>0</v>
      </c>
      <c r="G55" s="20">
        <f>F55</f>
        <v>0</v>
      </c>
    </row>
    <row r="56" spans="2:7" ht="11.25" hidden="1" customHeight="1">
      <c r="E56" s="6"/>
      <c r="F56" s="49"/>
      <c r="G56" s="55"/>
    </row>
    <row r="57" spans="2:7" ht="11.25" hidden="1" customHeight="1">
      <c r="B57" s="23">
        <v>65510440656</v>
      </c>
      <c r="C57" s="24" t="s">
        <v>10</v>
      </c>
      <c r="D57" s="25" t="s">
        <v>53</v>
      </c>
      <c r="E57" s="26">
        <v>45557</v>
      </c>
      <c r="F57" s="54"/>
      <c r="G57" s="41">
        <f>F57</f>
        <v>0</v>
      </c>
    </row>
    <row r="58" spans="2:7" ht="11.25" hidden="1" customHeight="1"/>
    <row r="59" spans="2:7" ht="11.25" hidden="1" customHeight="1"/>
    <row r="60" spans="2:7" ht="11.25" hidden="1" customHeight="1"/>
    <row r="61" spans="2:7" ht="11.25" hidden="1" customHeight="1"/>
    <row r="62" spans="2:7" hidden="1"/>
    <row r="63" spans="2:7" ht="11.25" hidden="1" customHeight="1">
      <c r="B63" s="40" t="s">
        <v>47</v>
      </c>
    </row>
    <row r="64" spans="2:7" ht="11.25" hidden="1" customHeight="1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 ht="11.25" hidden="1" customHeight="1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 ht="11.25" hidden="1" customHeight="1">
      <c r="E66" s="19" t="s">
        <v>16</v>
      </c>
      <c r="F66" s="20">
        <f>F68</f>
        <v>0</v>
      </c>
      <c r="G66" s="20">
        <f>G68</f>
        <v>0</v>
      </c>
    </row>
    <row r="67" spans="2:7" ht="11.25" hidden="1" customHeight="1"/>
    <row r="68" spans="2:7" ht="10.5" hidden="1" customHeight="1">
      <c r="B68" s="23">
        <v>65508151917</v>
      </c>
      <c r="C68" s="24"/>
      <c r="D68" s="25"/>
      <c r="E68" s="26">
        <v>44039</v>
      </c>
      <c r="F68" s="27"/>
      <c r="G68" s="41">
        <f>+F68</f>
        <v>0</v>
      </c>
    </row>
    <row r="69" spans="2:7">
      <c r="B69" s="40" t="s">
        <v>51</v>
      </c>
    </row>
    <row r="70" spans="2:7">
      <c r="B70" s="9" t="s">
        <v>5</v>
      </c>
      <c r="C70" s="9" t="s">
        <v>6</v>
      </c>
      <c r="D70" s="9" t="s">
        <v>7</v>
      </c>
      <c r="E70" s="10" t="s">
        <v>8</v>
      </c>
      <c r="F70" s="11"/>
      <c r="G70" s="12" t="s">
        <v>23</v>
      </c>
    </row>
    <row r="71" spans="2:7">
      <c r="B71" s="14" t="s">
        <v>11</v>
      </c>
      <c r="C71" s="14" t="s">
        <v>12</v>
      </c>
      <c r="D71" s="14" t="s">
        <v>12</v>
      </c>
      <c r="E71" s="15" t="s">
        <v>13</v>
      </c>
      <c r="F71" s="16"/>
      <c r="G71" s="17"/>
    </row>
    <row r="72" spans="2:7">
      <c r="E72" s="19" t="s">
        <v>16</v>
      </c>
      <c r="F72" s="20">
        <f>F74</f>
        <v>225000000</v>
      </c>
      <c r="G72" s="20">
        <f>G74</f>
        <v>225000000</v>
      </c>
    </row>
    <row r="74" spans="2:7">
      <c r="B74" s="23">
        <v>65510316604</v>
      </c>
      <c r="C74" s="24" t="s">
        <v>10</v>
      </c>
      <c r="D74" s="25" t="s">
        <v>59</v>
      </c>
      <c r="E74" s="26">
        <v>45618</v>
      </c>
      <c r="F74" s="27">
        <v>225000000</v>
      </c>
      <c r="G74" s="41">
        <f>+F74</f>
        <v>225000000</v>
      </c>
    </row>
    <row r="76" spans="2:7" hidden="1">
      <c r="B76" s="40" t="s">
        <v>50</v>
      </c>
    </row>
    <row r="77" spans="2:7" hidden="1">
      <c r="B77" s="9" t="s">
        <v>5</v>
      </c>
      <c r="C77" s="9" t="s">
        <v>6</v>
      </c>
      <c r="D77" s="9" t="s">
        <v>7</v>
      </c>
      <c r="E77" s="10" t="s">
        <v>8</v>
      </c>
      <c r="F77" s="11" t="s">
        <v>9</v>
      </c>
      <c r="G77" s="12" t="s">
        <v>21</v>
      </c>
    </row>
    <row r="78" spans="2:7" hidden="1">
      <c r="B78" s="14" t="s">
        <v>11</v>
      </c>
      <c r="C78" s="14" t="s">
        <v>12</v>
      </c>
      <c r="D78" s="14" t="s">
        <v>12</v>
      </c>
      <c r="E78" s="15" t="s">
        <v>13</v>
      </c>
      <c r="F78" s="16" t="s">
        <v>14</v>
      </c>
      <c r="G78" s="17"/>
    </row>
    <row r="79" spans="2:7" hidden="1">
      <c r="E79" s="19" t="s">
        <v>16</v>
      </c>
      <c r="F79" s="20">
        <f>+SUM(F81:F81)</f>
        <v>0</v>
      </c>
      <c r="G79" s="20">
        <f>F79</f>
        <v>0</v>
      </c>
    </row>
    <row r="80" spans="2:7" hidden="1"/>
    <row r="81" spans="2:7" hidden="1">
      <c r="B81" s="58">
        <v>65509592750</v>
      </c>
      <c r="C81" s="24" t="s">
        <v>10</v>
      </c>
      <c r="D81" s="25" t="s">
        <v>48</v>
      </c>
      <c r="E81" s="26">
        <v>45239</v>
      </c>
      <c r="F81" s="41"/>
      <c r="G81" s="27">
        <f>F81</f>
        <v>0</v>
      </c>
    </row>
    <row r="82" spans="2:7" hidden="1"/>
  </sheetData>
  <printOptions horizontalCentered="1"/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Enero</vt:lpstr>
      <vt:lpstr>NOVIEMBRE</vt:lpstr>
      <vt:lpstr>Hoja2</vt:lpstr>
      <vt:lpstr>Hoja3</vt:lpstr>
      <vt:lpstr>Enero!Área_de_impresión</vt:lpstr>
      <vt:lpstr>NOVIEMBRE!Área_de_impresión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HCG</cp:lastModifiedBy>
  <cp:lastPrinted>2021-11-04T16:28:01Z</cp:lastPrinted>
  <dcterms:created xsi:type="dcterms:W3CDTF">2016-07-07T15:55:59Z</dcterms:created>
  <dcterms:modified xsi:type="dcterms:W3CDTF">2025-10-06T18:41:29Z</dcterms:modified>
</cp:coreProperties>
</file>